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7695"/>
  </bookViews>
  <sheets>
    <sheet name="Intro" sheetId="10" r:id="rId1"/>
    <sheet name="Accounts 2016-17" sheetId="1" r:id="rId2"/>
  </sheets>
  <definedNames>
    <definedName name="_xlnm._FilterDatabase" localSheetId="1" hidden="1">'Accounts 2016-17'!$A$3:$BH$51</definedName>
  </definedNames>
  <calcPr calcId="145621"/>
</workbook>
</file>

<file path=xl/calcChain.xml><?xml version="1.0" encoding="utf-8"?>
<calcChain xmlns="http://schemas.openxmlformats.org/spreadsheetml/2006/main">
  <c r="G4" i="1" l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R53" i="1" l="1"/>
  <c r="S53" i="1"/>
  <c r="T53" i="1"/>
  <c r="U53" i="1"/>
  <c r="V53" i="1"/>
  <c r="W53" i="1"/>
  <c r="F53" i="1"/>
  <c r="H53" i="1"/>
  <c r="I53" i="1"/>
  <c r="J53" i="1"/>
  <c r="K53" i="1"/>
  <c r="L53" i="1"/>
  <c r="M53" i="1"/>
  <c r="N53" i="1"/>
  <c r="O53" i="1"/>
  <c r="P53" i="1"/>
  <c r="Q53" i="1"/>
  <c r="E53" i="1"/>
</calcChain>
</file>

<file path=xl/sharedStrings.xml><?xml version="1.0" encoding="utf-8"?>
<sst xmlns="http://schemas.openxmlformats.org/spreadsheetml/2006/main" count="172" uniqueCount="81">
  <si>
    <t>Date</t>
  </si>
  <si>
    <t>Other</t>
  </si>
  <si>
    <t>Concert Venue</t>
  </si>
  <si>
    <t>Website</t>
  </si>
  <si>
    <t>St Gabriel's Halls</t>
  </si>
  <si>
    <t>Income</t>
  </si>
  <si>
    <t>Expenditure</t>
  </si>
  <si>
    <t>Music Director fee</t>
  </si>
  <si>
    <t xml:space="preserve">Musician fees </t>
  </si>
  <si>
    <t xml:space="preserve">Making Music/insurance </t>
  </si>
  <si>
    <t xml:space="preserve">Music Hire/purchase </t>
  </si>
  <si>
    <t xml:space="preserve">Printing costs </t>
  </si>
  <si>
    <t xml:space="preserve">DRE Printers </t>
  </si>
  <si>
    <t xml:space="preserve">Tesco </t>
  </si>
  <si>
    <t xml:space="preserve">Rehearsal refreshments </t>
  </si>
  <si>
    <t xml:space="preserve">Yorkshire Music Library </t>
  </si>
  <si>
    <t xml:space="preserve">Oxford University Press </t>
  </si>
  <si>
    <t xml:space="preserve">Surry Music Library </t>
  </si>
  <si>
    <t>Colin Coltrane</t>
  </si>
  <si>
    <t>Peter Previn</t>
  </si>
  <si>
    <t>Category Item</t>
  </si>
  <si>
    <t>Rehearsal costs</t>
  </si>
  <si>
    <t>Total</t>
  </si>
  <si>
    <t>Account Receivable</t>
  </si>
  <si>
    <t>Share Capital</t>
  </si>
  <si>
    <t xml:space="preserve">Bank Receipt </t>
  </si>
  <si>
    <t>Bank Payments</t>
  </si>
  <si>
    <t>Bank Balance</t>
  </si>
  <si>
    <t>Balance Sheet Accounts</t>
  </si>
  <si>
    <t>Commissioning Fee</t>
  </si>
  <si>
    <t>Company Loan</t>
  </si>
  <si>
    <t>XML Orchestra</t>
  </si>
  <si>
    <t>Mr XXX</t>
  </si>
  <si>
    <t>Shareholder</t>
  </si>
  <si>
    <t>Mr YYY</t>
  </si>
  <si>
    <t>Accounts Payable</t>
  </si>
  <si>
    <t>Prepayments &amp; accrued income</t>
  </si>
  <si>
    <t>Accounts payable (payment to supplier re: venue hire bought on credit)</t>
  </si>
  <si>
    <t>Venue Hire bought on credit</t>
  </si>
  <si>
    <t>Loan form parent company</t>
  </si>
  <si>
    <t xml:space="preserve">Commissioning fee </t>
  </si>
  <si>
    <t>Musician fee</t>
  </si>
  <si>
    <t>Rehearsal venue (10 rehearsals)</t>
  </si>
  <si>
    <t>PRS payment</t>
  </si>
  <si>
    <t>PRS</t>
  </si>
  <si>
    <t>Gary Roberts</t>
  </si>
  <si>
    <t>Regan John</t>
  </si>
  <si>
    <t>North West Piano</t>
  </si>
  <si>
    <t>Piano hire</t>
  </si>
  <si>
    <t>Sheet Music Hire</t>
  </si>
  <si>
    <t>MMIS</t>
  </si>
  <si>
    <t>Piano insurance</t>
  </si>
  <si>
    <t>The Design People</t>
  </si>
  <si>
    <t xml:space="preserve">Poster design </t>
  </si>
  <si>
    <t>Performance venue hire</t>
  </si>
  <si>
    <t xml:space="preserve">Concert code </t>
  </si>
  <si>
    <t>C1</t>
  </si>
  <si>
    <t>C2</t>
  </si>
  <si>
    <t>C3</t>
  </si>
  <si>
    <t>C4 (2017-18)</t>
  </si>
  <si>
    <t>Shared C1,2,3</t>
  </si>
  <si>
    <t xml:space="preserve">Making Music </t>
  </si>
  <si>
    <t xml:space="preserve">OTR submission serivce </t>
  </si>
  <si>
    <t xml:space="preserve">Refreshments for sale at Concert </t>
  </si>
  <si>
    <t>Marketing</t>
  </si>
  <si>
    <t xml:space="preserve">Rehearsal venue </t>
  </si>
  <si>
    <t xml:space="preserve">Sainsbury's </t>
  </si>
  <si>
    <t xml:space="preserve">Printing costs (posters) </t>
  </si>
  <si>
    <t xml:space="preserve">Printing costs (programmes) </t>
  </si>
  <si>
    <t>The Local Concert Hall</t>
  </si>
  <si>
    <t>Loftsworth Village Hall</t>
  </si>
  <si>
    <t>St Mary's School room</t>
  </si>
  <si>
    <t>Details</t>
  </si>
  <si>
    <t>XML Concert Productions Ltd                                                                                                                         Accounts 2016-17</t>
  </si>
  <si>
    <t>Exampleshire Music Venue</t>
  </si>
  <si>
    <t xml:space="preserve">OTR part 1 - Is it for you </t>
  </si>
  <si>
    <t>Accruals Basis of Accounting</t>
  </si>
  <si>
    <t xml:space="preserve">Contact </t>
  </si>
  <si>
    <t xml:space="preserve">E: info@makingmusic.org.uk </t>
  </si>
  <si>
    <t>T: 202 7939 6030 (Mon-Fri 10am to 5pm)</t>
  </si>
  <si>
    <t>Guidance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</si>
</sst>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Symbol"/>
      <family val="1"/>
      <charset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22" fillId="0" borderId="0" xfId="0" applyFont="1" applyAlignment="1">
      <alignment horizontal="left" vertical="center" indent="5"/>
    </xf>
    <xf numFmtId="0" fontId="21" fillId="0" borderId="0" xfId="42"/>
    <xf numFmtId="0" fontId="16" fillId="0" borderId="0" xfId="0" applyFont="1"/>
    <xf numFmtId="164" fontId="0" fillId="0" borderId="16" xfId="0" applyNumberFormat="1" applyFont="1" applyBorder="1" applyProtection="1"/>
    <xf numFmtId="164" fontId="0" fillId="0" borderId="16" xfId="0" applyNumberFormat="1" applyFill="1" applyBorder="1" applyProtection="1"/>
    <xf numFmtId="164" fontId="0" fillId="0" borderId="18" xfId="0" applyNumberFormat="1" applyFont="1" applyBorder="1" applyProtection="1"/>
    <xf numFmtId="164" fontId="0" fillId="0" borderId="17" xfId="0" applyNumberFormat="1" applyFont="1" applyBorder="1" applyProtection="1"/>
    <xf numFmtId="164" fontId="0" fillId="0" borderId="16" xfId="0" applyNumberFormat="1" applyFont="1" applyFill="1" applyBorder="1" applyProtection="1"/>
    <xf numFmtId="164" fontId="16" fillId="0" borderId="16" xfId="0" applyNumberFormat="1" applyFont="1" applyFill="1" applyBorder="1" applyProtection="1"/>
    <xf numFmtId="164" fontId="16" fillId="0" borderId="24" xfId="0" applyNumberFormat="1" applyFont="1" applyFill="1" applyBorder="1" applyProtection="1"/>
    <xf numFmtId="164" fontId="16" fillId="0" borderId="10" xfId="0" applyNumberFormat="1" applyFont="1" applyFill="1" applyBorder="1" applyProtection="1"/>
    <xf numFmtId="164" fontId="16" fillId="0" borderId="11" xfId="0" applyNumberFormat="1" applyFont="1" applyFill="1" applyBorder="1" applyProtection="1"/>
    <xf numFmtId="15" fontId="18" fillId="0" borderId="16" xfId="0" applyNumberFormat="1" applyFont="1" applyFill="1" applyBorder="1" applyProtection="1">
      <protection locked="0"/>
    </xf>
    <xf numFmtId="0" fontId="18" fillId="0" borderId="16" xfId="0" applyFont="1" applyFill="1" applyBorder="1" applyProtection="1">
      <protection locked="0"/>
    </xf>
    <xf numFmtId="164" fontId="18" fillId="0" borderId="16" xfId="0" applyNumberFormat="1" applyFont="1" applyFill="1" applyBorder="1" applyProtection="1">
      <protection locked="0"/>
    </xf>
    <xf numFmtId="164" fontId="18" fillId="0" borderId="24" xfId="0" applyNumberFormat="1" applyFont="1" applyFill="1" applyBorder="1" applyProtection="1">
      <protection locked="0"/>
    </xf>
    <xf numFmtId="164" fontId="18" fillId="0" borderId="10" xfId="0" applyNumberFormat="1" applyFont="1" applyFill="1" applyBorder="1" applyProtection="1">
      <protection locked="0"/>
    </xf>
    <xf numFmtId="164" fontId="18" fillId="0" borderId="11" xfId="0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15" fontId="0" fillId="0" borderId="10" xfId="0" applyNumberFormat="1" applyFill="1" applyBorder="1" applyProtection="1">
      <protection locked="0"/>
    </xf>
    <xf numFmtId="0" fontId="18" fillId="0" borderId="10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164" fontId="0" fillId="0" borderId="10" xfId="0" applyNumberFormat="1" applyFill="1" applyBorder="1" applyProtection="1">
      <protection locked="0"/>
    </xf>
    <xf numFmtId="164" fontId="0" fillId="0" borderId="16" xfId="0" applyNumberFormat="1" applyFont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18" fillId="0" borderId="10" xfId="0" applyFont="1" applyBorder="1" applyProtection="1">
      <protection locked="0"/>
    </xf>
    <xf numFmtId="0" fontId="0" fillId="0" borderId="11" xfId="0" applyBorder="1" applyProtection="1">
      <protection locked="0"/>
    </xf>
    <xf numFmtId="0" fontId="16" fillId="0" borderId="15" xfId="0" applyFont="1" applyBorder="1" applyAlignment="1" applyProtection="1">
      <alignment wrapText="1"/>
      <protection locked="0"/>
    </xf>
    <xf numFmtId="0" fontId="19" fillId="0" borderId="15" xfId="0" applyFont="1" applyBorder="1" applyAlignment="1" applyProtection="1">
      <alignment wrapText="1"/>
      <protection locked="0"/>
    </xf>
    <xf numFmtId="164" fontId="16" fillId="35" borderId="15" xfId="0" applyNumberFormat="1" applyFont="1" applyFill="1" applyBorder="1" applyAlignment="1" applyProtection="1">
      <alignment wrapText="1"/>
      <protection locked="0"/>
    </xf>
    <xf numFmtId="0" fontId="16" fillId="33" borderId="15" xfId="0" applyFont="1" applyFill="1" applyBorder="1" applyAlignment="1" applyProtection="1">
      <alignment wrapText="1"/>
      <protection locked="0"/>
    </xf>
    <xf numFmtId="0" fontId="19" fillId="33" borderId="26" xfId="0" applyFont="1" applyFill="1" applyBorder="1" applyAlignment="1" applyProtection="1">
      <alignment wrapText="1"/>
      <protection locked="0"/>
    </xf>
    <xf numFmtId="0" fontId="16" fillId="34" borderId="10" xfId="0" applyFont="1" applyFill="1" applyBorder="1" applyAlignment="1" applyProtection="1">
      <alignment wrapText="1"/>
      <protection locked="0"/>
    </xf>
    <xf numFmtId="0" fontId="16" fillId="34" borderId="11" xfId="0" applyFont="1" applyFill="1" applyBorder="1" applyAlignment="1" applyProtection="1">
      <alignment wrapText="1"/>
      <protection locked="0"/>
    </xf>
    <xf numFmtId="0" fontId="16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5" fontId="0" fillId="0" borderId="16" xfId="0" applyNumberFormat="1" applyFill="1" applyBorder="1" applyProtection="1">
      <protection locked="0"/>
    </xf>
    <xf numFmtId="0" fontId="18" fillId="0" borderId="16" xfId="0" applyFont="1" applyBorder="1" applyProtection="1">
      <protection locked="0"/>
    </xf>
    <xf numFmtId="0" fontId="0" fillId="0" borderId="16" xfId="0" applyFont="1" applyBorder="1" applyProtection="1">
      <protection locked="0"/>
    </xf>
    <xf numFmtId="164" fontId="0" fillId="0" borderId="24" xfId="0" applyNumberFormat="1" applyFont="1" applyBorder="1" applyProtection="1">
      <protection locked="0"/>
    </xf>
    <xf numFmtId="164" fontId="16" fillId="0" borderId="10" xfId="0" applyNumberFormat="1" applyFont="1" applyBorder="1" applyProtection="1">
      <protection locked="0"/>
    </xf>
    <xf numFmtId="164" fontId="16" fillId="0" borderId="11" xfId="0" applyNumberFormat="1" applyFont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24" xfId="0" applyNumberFormat="1" applyFill="1" applyBorder="1" applyProtection="1">
      <protection locked="0"/>
    </xf>
    <xf numFmtId="15" fontId="0" fillId="0" borderId="19" xfId="0" applyNumberFormat="1" applyFill="1" applyBorder="1" applyProtection="1">
      <protection locked="0"/>
    </xf>
    <xf numFmtId="0" fontId="18" fillId="0" borderId="21" xfId="0" applyFont="1" applyFill="1" applyBorder="1" applyProtection="1">
      <protection locked="0"/>
    </xf>
    <xf numFmtId="15" fontId="0" fillId="0" borderId="27" xfId="0" applyNumberFormat="1" applyFill="1" applyBorder="1" applyProtection="1">
      <protection locked="0"/>
    </xf>
    <xf numFmtId="0" fontId="18" fillId="0" borderId="18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28" xfId="0" applyNumberFormat="1" applyFill="1" applyBorder="1" applyProtection="1">
      <protection locked="0"/>
    </xf>
    <xf numFmtId="164" fontId="0" fillId="0" borderId="29" xfId="0" applyNumberFormat="1" applyFill="1" applyBorder="1" applyProtection="1">
      <protection locked="0"/>
    </xf>
    <xf numFmtId="164" fontId="0" fillId="0" borderId="30" xfId="0" applyNumberFormat="1" applyFill="1" applyBorder="1" applyProtection="1">
      <protection locked="0"/>
    </xf>
    <xf numFmtId="15" fontId="0" fillId="0" borderId="17" xfId="0" applyNumberFormat="1" applyFill="1" applyBorder="1" applyProtection="1">
      <protection locked="0"/>
    </xf>
    <xf numFmtId="0" fontId="18" fillId="0" borderId="17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23" xfId="0" applyNumberFormat="1" applyFill="1" applyBorder="1" applyProtection="1">
      <protection locked="0"/>
    </xf>
    <xf numFmtId="164" fontId="0" fillId="0" borderId="20" xfId="0" applyNumberFormat="1" applyFill="1" applyBorder="1" applyProtection="1">
      <protection locked="0"/>
    </xf>
    <xf numFmtId="164" fontId="0" fillId="0" borderId="22" xfId="0" applyNumberFormat="1" applyFill="1" applyBorder="1" applyProtection="1">
      <protection locked="0"/>
    </xf>
    <xf numFmtId="15" fontId="18" fillId="0" borderId="18" xfId="0" applyNumberFormat="1" applyFont="1" applyFill="1" applyBorder="1" applyProtection="1">
      <protection locked="0"/>
    </xf>
    <xf numFmtId="164" fontId="18" fillId="0" borderId="18" xfId="0" applyNumberFormat="1" applyFont="1" applyFill="1" applyBorder="1" applyProtection="1">
      <protection locked="0"/>
    </xf>
    <xf numFmtId="164" fontId="18" fillId="0" borderId="28" xfId="0" applyNumberFormat="1" applyFont="1" applyFill="1" applyBorder="1" applyProtection="1">
      <protection locked="0"/>
    </xf>
    <xf numFmtId="164" fontId="18" fillId="0" borderId="29" xfId="0" applyNumberFormat="1" applyFont="1" applyFill="1" applyBorder="1" applyProtection="1">
      <protection locked="0"/>
    </xf>
    <xf numFmtId="164" fontId="18" fillId="0" borderId="30" xfId="0" applyNumberFormat="1" applyFont="1" applyFill="1" applyBorder="1" applyProtection="1">
      <protection locked="0"/>
    </xf>
    <xf numFmtId="15" fontId="0" fillId="0" borderId="18" xfId="0" applyNumberFormat="1" applyFill="1" applyBorder="1" applyProtection="1">
      <protection locked="0"/>
    </xf>
    <xf numFmtId="15" fontId="0" fillId="0" borderId="20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10" xfId="0" applyFont="1" applyBorder="1" applyProtection="1">
      <protection locked="0"/>
    </xf>
    <xf numFmtId="164" fontId="0" fillId="0" borderId="10" xfId="0" applyNumberFormat="1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0" fillId="0" borderId="25" xfId="0" applyNumberFormat="1" applyFill="1" applyBorder="1" applyProtection="1">
      <protection locked="0"/>
    </xf>
    <xf numFmtId="164" fontId="16" fillId="0" borderId="16" xfId="0" applyNumberFormat="1" applyFont="1" applyFill="1" applyBorder="1" applyProtection="1">
      <protection locked="0"/>
    </xf>
    <xf numFmtId="164" fontId="19" fillId="0" borderId="16" xfId="0" applyNumberFormat="1" applyFont="1" applyFill="1" applyBorder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164" fontId="18" fillId="0" borderId="17" xfId="0" applyNumberFormat="1" applyFont="1" applyFill="1" applyBorder="1" applyProtection="1"/>
    <xf numFmtId="0" fontId="18" fillId="0" borderId="0" xfId="42" applyFont="1" applyAlignment="1">
      <alignment horizontal="left" vertical="center"/>
    </xf>
    <xf numFmtId="0" fontId="18" fillId="0" borderId="0" xfId="0" applyFont="1" applyAlignment="1"/>
    <xf numFmtId="0" fontId="0" fillId="0" borderId="0" xfId="0" applyAlignment="1"/>
    <xf numFmtId="0" fontId="16" fillId="33" borderId="10" xfId="0" applyNumberFormat="1" applyFont="1" applyFill="1" applyBorder="1" applyAlignment="1" applyProtection="1">
      <alignment horizontal="center"/>
      <protection locked="0"/>
    </xf>
    <xf numFmtId="0" fontId="16" fillId="33" borderId="11" xfId="0" applyNumberFormat="1" applyFont="1" applyFill="1" applyBorder="1" applyAlignment="1" applyProtection="1">
      <alignment horizontal="center"/>
      <protection locked="0"/>
    </xf>
    <xf numFmtId="0" fontId="16" fillId="34" borderId="10" xfId="0" applyFont="1" applyFill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20" fillId="0" borderId="14" xfId="0" applyFont="1" applyBorder="1" applyAlignment="1" applyProtection="1">
      <alignment vertical="top" wrapText="1"/>
      <protection locked="0"/>
    </xf>
    <xf numFmtId="0" fontId="16" fillId="35" borderId="11" xfId="0" applyFont="1" applyFill="1" applyBorder="1" applyAlignment="1" applyProtection="1">
      <alignment horizontal="center"/>
      <protection locked="0"/>
    </xf>
    <xf numFmtId="0" fontId="16" fillId="35" borderId="12" xfId="0" applyFont="1" applyFill="1" applyBorder="1" applyAlignment="1" applyProtection="1">
      <alignment horizontal="center"/>
      <protection locked="0"/>
    </xf>
    <xf numFmtId="0" fontId="16" fillId="35" borderId="13" xfId="0" applyFont="1" applyFill="1" applyBorder="1" applyAlignment="1" applyProtection="1">
      <alignment horizontal="center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5934904</xdr:colOff>
      <xdr:row>36</xdr:row>
      <xdr:rowOff>96240</xdr:rowOff>
    </xdr:to>
    <xdr:pic>
      <xdr:nvPicPr>
        <xdr:cNvPr id="4" name="Picture 3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34904" cy="7087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kingmusic.org.uk/resource/orchestra-tax-relief-otr-part-1-it-you" TargetMode="External"/><Relationship Id="rId2" Type="http://schemas.openxmlformats.org/officeDocument/2006/relationships/hyperlink" Target="https://www.makingmusic.org.uk/resource/accruals-basis-accounting" TargetMode="External"/><Relationship Id="rId1" Type="http://schemas.openxmlformats.org/officeDocument/2006/relationships/hyperlink" Target="https://www.makingmusic.org.uk/resource/orchestra-tax-relief-otr-part-1-it-yo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akingmusic.org.uk/sites/makingmusic.org.uk/files/Documents/Resources/OTR/OTR%203.2%28a%29_Notes%20on%20accrual%20accounts%20template_final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31"/>
  <sheetViews>
    <sheetView tabSelected="1" workbookViewId="0">
      <selection activeCell="D17" sqref="D17"/>
    </sheetView>
  </sheetViews>
  <sheetFormatPr defaultRowHeight="15"/>
  <cols>
    <col min="1" max="1" width="89.140625" customWidth="1"/>
    <col min="2" max="2" width="39.28515625" customWidth="1"/>
  </cols>
  <sheetData>
    <row r="8" spans="1:3">
      <c r="A8" s="2"/>
    </row>
    <row r="9" spans="1:3" ht="24" customHeight="1">
      <c r="A9" s="85"/>
      <c r="B9" s="86"/>
    </row>
    <row r="10" spans="1:3">
      <c r="A10" s="85"/>
      <c r="B10" s="87"/>
      <c r="C10" s="87"/>
    </row>
    <row r="11" spans="1:3">
      <c r="A11" s="2"/>
    </row>
    <row r="15" spans="1:3" ht="21" customHeight="1"/>
    <row r="16" spans="1:3" ht="17.25" customHeight="1">
      <c r="B16" s="3" t="s">
        <v>80</v>
      </c>
    </row>
    <row r="18" spans="2:2">
      <c r="B18" s="3" t="s">
        <v>75</v>
      </c>
    </row>
    <row r="19" spans="2:2">
      <c r="B19" s="3"/>
    </row>
    <row r="20" spans="2:2">
      <c r="B20" s="3" t="s">
        <v>76</v>
      </c>
    </row>
    <row r="21" spans="2:2">
      <c r="B21" s="3"/>
    </row>
    <row r="25" spans="2:2">
      <c r="B25" s="4"/>
    </row>
    <row r="26" spans="2:2">
      <c r="B26" s="3"/>
    </row>
    <row r="27" spans="2:2">
      <c r="B27" s="1"/>
    </row>
    <row r="28" spans="2:2" ht="8.25" customHeight="1"/>
    <row r="29" spans="2:2">
      <c r="B29" s="4" t="s">
        <v>77</v>
      </c>
    </row>
    <row r="30" spans="2:2">
      <c r="B30" s="3" t="s">
        <v>78</v>
      </c>
    </row>
    <row r="31" spans="2:2">
      <c r="B31" s="1" t="s">
        <v>79</v>
      </c>
    </row>
  </sheetData>
  <sheetProtection password="9F3B" sheet="1" objects="1" scenarios="1"/>
  <mergeCells count="2">
    <mergeCell ref="A9:B9"/>
    <mergeCell ref="A10:C10"/>
  </mergeCells>
  <hyperlinks>
    <hyperlink ref="B18" r:id="rId1"/>
    <hyperlink ref="B20" r:id="rId2"/>
    <hyperlink ref="B30" r:id="rId3" display="OTR part 1 - Is it for you "/>
    <hyperlink ref="B16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3"/>
  <sheetViews>
    <sheetView zoomScaleNormal="100" workbookViewId="0">
      <pane xSplit="11" ySplit="3" topLeftCell="L37" activePane="bottomRight" state="frozen"/>
      <selection pane="topRight" activeCell="L1" sqref="L1"/>
      <selection pane="bottomLeft" activeCell="A4" sqref="A4"/>
      <selection pane="bottomRight" activeCell="E10" sqref="E10"/>
    </sheetView>
  </sheetViews>
  <sheetFormatPr defaultRowHeight="15"/>
  <cols>
    <col min="1" max="1" width="11.28515625" style="29" customWidth="1"/>
    <col min="2" max="2" width="26.140625" style="83" customWidth="1"/>
    <col min="3" max="3" width="66.42578125" style="29" customWidth="1"/>
    <col min="4" max="4" width="14.42578125" style="29" customWidth="1"/>
    <col min="5" max="6" width="9.7109375" style="28" customWidth="1"/>
    <col min="7" max="7" width="9.140625" style="28" customWidth="1"/>
    <col min="8" max="8" width="10.7109375" style="28" customWidth="1"/>
    <col min="9" max="9" width="11.85546875" style="28" customWidth="1"/>
    <col min="10" max="10" width="7.140625" style="28" customWidth="1"/>
    <col min="11" max="11" width="11.140625" style="28" customWidth="1"/>
    <col min="12" max="12" width="13" style="28" customWidth="1"/>
    <col min="13" max="13" width="14.7109375" style="29" customWidth="1"/>
    <col min="14" max="14" width="9" style="29" customWidth="1"/>
    <col min="15" max="15" width="14.28515625" style="29" customWidth="1"/>
    <col min="16" max="16" width="13.7109375" style="29" bestFit="1" customWidth="1"/>
    <col min="17" max="17" width="11.140625" style="29" customWidth="1"/>
    <col min="18" max="18" width="9.7109375" style="29" bestFit="1" customWidth="1"/>
    <col min="19" max="19" width="9.85546875" style="29" customWidth="1"/>
    <col min="20" max="20" width="10.85546875" style="29" customWidth="1"/>
    <col min="21" max="21" width="16" style="29" customWidth="1"/>
    <col min="22" max="22" width="8.5703125" style="29" bestFit="1" customWidth="1"/>
    <col min="23" max="23" width="7.5703125" style="29" bestFit="1" customWidth="1"/>
    <col min="24" max="16384" width="9.140625" style="27"/>
  </cols>
  <sheetData>
    <row r="1" spans="1:60" ht="63" customHeight="1">
      <c r="A1" s="92" t="s">
        <v>73</v>
      </c>
      <c r="B1" s="92"/>
      <c r="C1" s="92"/>
      <c r="D1" s="92"/>
      <c r="E1" s="92"/>
      <c r="F1" s="92"/>
    </row>
    <row r="2" spans="1:60">
      <c r="A2" s="30"/>
      <c r="B2" s="31"/>
      <c r="C2" s="30"/>
      <c r="D2" s="32"/>
      <c r="E2" s="93" t="s">
        <v>28</v>
      </c>
      <c r="F2" s="94"/>
      <c r="G2" s="94"/>
      <c r="H2" s="94"/>
      <c r="I2" s="94"/>
      <c r="J2" s="94"/>
      <c r="K2" s="94"/>
      <c r="L2" s="95"/>
      <c r="M2" s="88" t="s">
        <v>5</v>
      </c>
      <c r="N2" s="89"/>
      <c r="O2" s="90" t="s">
        <v>6</v>
      </c>
      <c r="P2" s="91"/>
      <c r="Q2" s="91"/>
      <c r="R2" s="91"/>
      <c r="S2" s="91"/>
      <c r="T2" s="91"/>
      <c r="U2" s="91"/>
      <c r="V2" s="91"/>
      <c r="W2" s="91"/>
    </row>
    <row r="3" spans="1:60" s="41" customFormat="1" ht="42" customHeight="1">
      <c r="A3" s="33" t="s">
        <v>0</v>
      </c>
      <c r="B3" s="34" t="s">
        <v>72</v>
      </c>
      <c r="C3" s="33" t="s">
        <v>20</v>
      </c>
      <c r="D3" s="33" t="s">
        <v>55</v>
      </c>
      <c r="E3" s="35" t="s">
        <v>25</v>
      </c>
      <c r="F3" s="35" t="s">
        <v>26</v>
      </c>
      <c r="G3" s="35" t="s">
        <v>27</v>
      </c>
      <c r="H3" s="35" t="s">
        <v>23</v>
      </c>
      <c r="I3" s="35" t="s">
        <v>35</v>
      </c>
      <c r="J3" s="35" t="s">
        <v>24</v>
      </c>
      <c r="K3" s="35" t="s">
        <v>30</v>
      </c>
      <c r="L3" s="35" t="s">
        <v>36</v>
      </c>
      <c r="M3" s="36" t="s">
        <v>29</v>
      </c>
      <c r="N3" s="37" t="s">
        <v>1</v>
      </c>
      <c r="O3" s="38" t="s">
        <v>7</v>
      </c>
      <c r="P3" s="38" t="s">
        <v>10</v>
      </c>
      <c r="Q3" s="38" t="s">
        <v>8</v>
      </c>
      <c r="R3" s="38" t="s">
        <v>21</v>
      </c>
      <c r="S3" s="38" t="s">
        <v>2</v>
      </c>
      <c r="T3" s="38" t="s">
        <v>64</v>
      </c>
      <c r="U3" s="38" t="s">
        <v>9</v>
      </c>
      <c r="V3" s="38" t="s">
        <v>3</v>
      </c>
      <c r="W3" s="39" t="s">
        <v>1</v>
      </c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</row>
    <row r="4" spans="1:60">
      <c r="A4" s="42">
        <v>42614</v>
      </c>
      <c r="B4" s="43" t="s">
        <v>31</v>
      </c>
      <c r="C4" s="44" t="s">
        <v>39</v>
      </c>
      <c r="D4" s="44"/>
      <c r="E4" s="25">
        <v>2500</v>
      </c>
      <c r="F4" s="25"/>
      <c r="G4" s="5">
        <f>E4-F4</f>
        <v>2500</v>
      </c>
      <c r="H4" s="25"/>
      <c r="I4" s="25"/>
      <c r="J4" s="25"/>
      <c r="K4" s="25">
        <v>2500</v>
      </c>
      <c r="L4" s="25"/>
      <c r="M4" s="25"/>
      <c r="N4" s="45"/>
      <c r="O4" s="46"/>
      <c r="P4" s="46"/>
      <c r="Q4" s="46"/>
      <c r="R4" s="46"/>
      <c r="S4" s="46"/>
      <c r="T4" s="46"/>
      <c r="U4" s="46"/>
      <c r="V4" s="46"/>
      <c r="W4" s="47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</row>
    <row r="5" spans="1:60">
      <c r="A5" s="42">
        <v>42614</v>
      </c>
      <c r="B5" s="43" t="s">
        <v>32</v>
      </c>
      <c r="C5" s="44" t="s">
        <v>33</v>
      </c>
      <c r="D5" s="44"/>
      <c r="E5" s="25">
        <v>1</v>
      </c>
      <c r="F5" s="25"/>
      <c r="G5" s="5">
        <f>G4+E5-F5</f>
        <v>2501</v>
      </c>
      <c r="H5" s="25"/>
      <c r="I5" s="25"/>
      <c r="J5" s="25">
        <v>1</v>
      </c>
      <c r="K5" s="25"/>
      <c r="L5" s="25"/>
      <c r="M5" s="25"/>
      <c r="N5" s="45"/>
      <c r="O5" s="46"/>
      <c r="P5" s="46"/>
      <c r="Q5" s="46"/>
      <c r="R5" s="46"/>
      <c r="S5" s="46"/>
      <c r="T5" s="46"/>
      <c r="U5" s="46"/>
      <c r="V5" s="46"/>
      <c r="W5" s="47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</row>
    <row r="6" spans="1:60">
      <c r="A6" s="42">
        <v>42614</v>
      </c>
      <c r="B6" s="43" t="s">
        <v>34</v>
      </c>
      <c r="C6" s="44" t="s">
        <v>33</v>
      </c>
      <c r="D6" s="44"/>
      <c r="E6" s="25">
        <v>1</v>
      </c>
      <c r="F6" s="25"/>
      <c r="G6" s="5">
        <f t="shared" ref="G6:G50" si="0">G5+E6-F6</f>
        <v>2502</v>
      </c>
      <c r="H6" s="25"/>
      <c r="I6" s="25"/>
      <c r="J6" s="25">
        <v>1</v>
      </c>
      <c r="K6" s="25"/>
      <c r="L6" s="25"/>
      <c r="M6" s="25"/>
      <c r="N6" s="45"/>
      <c r="O6" s="46"/>
      <c r="P6" s="46"/>
      <c r="Q6" s="46"/>
      <c r="R6" s="46"/>
      <c r="S6" s="46"/>
      <c r="T6" s="46"/>
      <c r="U6" s="46"/>
      <c r="V6" s="46"/>
      <c r="W6" s="47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</row>
    <row r="7" spans="1:60">
      <c r="A7" s="42">
        <v>42615</v>
      </c>
      <c r="B7" s="15" t="s">
        <v>15</v>
      </c>
      <c r="C7" s="49" t="s">
        <v>49</v>
      </c>
      <c r="D7" s="49" t="s">
        <v>56</v>
      </c>
      <c r="E7" s="50"/>
      <c r="F7" s="50">
        <v>100</v>
      </c>
      <c r="G7" s="5">
        <f t="shared" si="0"/>
        <v>2402</v>
      </c>
      <c r="H7" s="50"/>
      <c r="I7" s="50"/>
      <c r="J7" s="50"/>
      <c r="K7" s="50"/>
      <c r="L7" s="50"/>
      <c r="M7" s="50"/>
      <c r="N7" s="51"/>
      <c r="O7" s="24"/>
      <c r="P7" s="24">
        <v>100</v>
      </c>
      <c r="Q7" s="24"/>
      <c r="R7" s="24"/>
      <c r="S7" s="24"/>
      <c r="T7" s="24"/>
      <c r="U7" s="24"/>
      <c r="V7" s="24"/>
      <c r="W7" s="26"/>
    </row>
    <row r="8" spans="1:60">
      <c r="A8" s="42">
        <v>42615</v>
      </c>
      <c r="B8" s="15" t="s">
        <v>4</v>
      </c>
      <c r="C8" s="49" t="s">
        <v>42</v>
      </c>
      <c r="D8" s="49" t="s">
        <v>56</v>
      </c>
      <c r="E8" s="50"/>
      <c r="F8" s="50">
        <v>324</v>
      </c>
      <c r="G8" s="5">
        <f t="shared" si="0"/>
        <v>2078</v>
      </c>
      <c r="H8" s="50"/>
      <c r="I8" s="50"/>
      <c r="J8" s="50"/>
      <c r="K8" s="50"/>
      <c r="L8" s="50"/>
      <c r="M8" s="50"/>
      <c r="N8" s="51"/>
      <c r="O8" s="24"/>
      <c r="P8" s="24"/>
      <c r="Q8" s="24"/>
      <c r="R8" s="24">
        <v>324</v>
      </c>
      <c r="S8" s="24"/>
      <c r="T8" s="24"/>
      <c r="U8" s="24"/>
      <c r="V8" s="24"/>
      <c r="W8" s="26"/>
    </row>
    <row r="9" spans="1:60">
      <c r="A9" s="42">
        <v>42625</v>
      </c>
      <c r="B9" s="15" t="s">
        <v>13</v>
      </c>
      <c r="C9" s="49" t="s">
        <v>14</v>
      </c>
      <c r="D9" s="49" t="s">
        <v>56</v>
      </c>
      <c r="E9" s="50"/>
      <c r="F9" s="50">
        <v>23.47</v>
      </c>
      <c r="G9" s="5">
        <f t="shared" si="0"/>
        <v>2054.5300000000002</v>
      </c>
      <c r="H9" s="50"/>
      <c r="I9" s="50"/>
      <c r="J9" s="50"/>
      <c r="K9" s="50"/>
      <c r="L9" s="50"/>
      <c r="M9" s="50"/>
      <c r="N9" s="51"/>
      <c r="O9" s="24"/>
      <c r="P9" s="24"/>
      <c r="Q9" s="24"/>
      <c r="R9" s="24">
        <v>23.47</v>
      </c>
      <c r="S9" s="24"/>
      <c r="T9" s="24"/>
      <c r="U9" s="24"/>
      <c r="V9" s="24"/>
      <c r="W9" s="26"/>
    </row>
    <row r="10" spans="1:60">
      <c r="A10" s="42">
        <v>42628</v>
      </c>
      <c r="B10" s="15" t="s">
        <v>12</v>
      </c>
      <c r="C10" s="49" t="s">
        <v>67</v>
      </c>
      <c r="D10" s="49" t="s">
        <v>56</v>
      </c>
      <c r="E10" s="50"/>
      <c r="F10" s="50">
        <v>28.99</v>
      </c>
      <c r="G10" s="5">
        <f t="shared" si="0"/>
        <v>2025.5400000000002</v>
      </c>
      <c r="H10" s="50"/>
      <c r="I10" s="50"/>
      <c r="J10" s="50"/>
      <c r="K10" s="50"/>
      <c r="L10" s="50"/>
      <c r="M10" s="50"/>
      <c r="N10" s="51"/>
      <c r="O10" s="24"/>
      <c r="P10" s="24"/>
      <c r="Q10" s="24"/>
      <c r="R10" s="24"/>
      <c r="S10" s="24"/>
      <c r="T10" s="24">
        <v>28.99</v>
      </c>
      <c r="U10" s="24"/>
      <c r="V10" s="24"/>
      <c r="W10" s="26"/>
    </row>
    <row r="11" spans="1:60">
      <c r="A11" s="42">
        <v>42630</v>
      </c>
      <c r="B11" s="15" t="s">
        <v>69</v>
      </c>
      <c r="C11" s="49" t="s">
        <v>38</v>
      </c>
      <c r="D11" s="49" t="s">
        <v>56</v>
      </c>
      <c r="E11" s="50"/>
      <c r="F11" s="50"/>
      <c r="G11" s="5">
        <f t="shared" si="0"/>
        <v>2025.5400000000002</v>
      </c>
      <c r="H11" s="50"/>
      <c r="I11" s="50">
        <v>250</v>
      </c>
      <c r="J11" s="50"/>
      <c r="K11" s="50"/>
      <c r="L11" s="50"/>
      <c r="M11" s="50"/>
      <c r="N11" s="51"/>
      <c r="O11" s="24"/>
      <c r="P11" s="24"/>
      <c r="Q11" s="24"/>
      <c r="R11" s="24">
        <v>150</v>
      </c>
      <c r="S11" s="24">
        <v>100</v>
      </c>
      <c r="T11" s="24"/>
      <c r="U11" s="24"/>
      <c r="V11" s="24"/>
      <c r="W11" s="26"/>
    </row>
    <row r="12" spans="1:60">
      <c r="A12" s="42">
        <v>42643</v>
      </c>
      <c r="B12" s="15" t="s">
        <v>19</v>
      </c>
      <c r="C12" s="49" t="s">
        <v>7</v>
      </c>
      <c r="D12" s="49" t="s">
        <v>56</v>
      </c>
      <c r="E12" s="50"/>
      <c r="F12" s="50">
        <v>400</v>
      </c>
      <c r="G12" s="5">
        <f t="shared" si="0"/>
        <v>1625.5400000000002</v>
      </c>
      <c r="H12" s="50"/>
      <c r="I12" s="50"/>
      <c r="J12" s="50"/>
      <c r="K12" s="50"/>
      <c r="L12" s="50"/>
      <c r="M12" s="50"/>
      <c r="N12" s="51"/>
      <c r="O12" s="24">
        <v>400</v>
      </c>
      <c r="P12" s="24"/>
      <c r="Q12" s="24"/>
      <c r="R12" s="24"/>
      <c r="S12" s="24"/>
      <c r="T12" s="24"/>
      <c r="U12" s="24"/>
      <c r="V12" s="24"/>
      <c r="W12" s="26"/>
    </row>
    <row r="13" spans="1:60">
      <c r="A13" s="42">
        <v>42660</v>
      </c>
      <c r="B13" s="15" t="s">
        <v>69</v>
      </c>
      <c r="C13" s="49" t="s">
        <v>37</v>
      </c>
      <c r="D13" s="49" t="s">
        <v>56</v>
      </c>
      <c r="E13" s="50"/>
      <c r="F13" s="50">
        <v>250</v>
      </c>
      <c r="G13" s="5">
        <f t="shared" si="0"/>
        <v>1375.5400000000002</v>
      </c>
      <c r="H13" s="50"/>
      <c r="I13" s="50">
        <v>-250</v>
      </c>
      <c r="J13" s="50"/>
      <c r="K13" s="50"/>
      <c r="L13" s="50"/>
      <c r="M13" s="50"/>
      <c r="N13" s="51"/>
      <c r="O13" s="24"/>
      <c r="P13" s="24"/>
      <c r="Q13" s="24"/>
      <c r="R13" s="24"/>
      <c r="S13" s="24"/>
      <c r="T13" s="24"/>
      <c r="U13" s="24"/>
      <c r="V13" s="24"/>
      <c r="W13" s="26"/>
    </row>
    <row r="14" spans="1:60">
      <c r="A14" s="42">
        <v>42699</v>
      </c>
      <c r="B14" s="15" t="s">
        <v>12</v>
      </c>
      <c r="C14" s="49" t="s">
        <v>68</v>
      </c>
      <c r="D14" s="49" t="s">
        <v>56</v>
      </c>
      <c r="E14" s="50"/>
      <c r="F14" s="50">
        <v>25</v>
      </c>
      <c r="G14" s="5">
        <f t="shared" si="0"/>
        <v>1350.5400000000002</v>
      </c>
      <c r="H14" s="50"/>
      <c r="I14" s="50"/>
      <c r="J14" s="50"/>
      <c r="K14" s="50"/>
      <c r="L14" s="50"/>
      <c r="M14" s="50"/>
      <c r="N14" s="51"/>
      <c r="O14" s="24"/>
      <c r="P14" s="24"/>
      <c r="Q14" s="24"/>
      <c r="R14" s="24"/>
      <c r="S14" s="24"/>
      <c r="T14" s="24">
        <v>25</v>
      </c>
      <c r="U14" s="24"/>
      <c r="V14" s="24"/>
      <c r="W14" s="26"/>
    </row>
    <row r="15" spans="1:60">
      <c r="A15" s="42">
        <v>42704</v>
      </c>
      <c r="B15" s="15" t="s">
        <v>4</v>
      </c>
      <c r="C15" s="49" t="s">
        <v>42</v>
      </c>
      <c r="D15" s="49" t="s">
        <v>57</v>
      </c>
      <c r="E15" s="50"/>
      <c r="F15" s="50">
        <v>324</v>
      </c>
      <c r="G15" s="5">
        <f t="shared" si="0"/>
        <v>1026.5400000000002</v>
      </c>
      <c r="H15" s="50"/>
      <c r="I15" s="50"/>
      <c r="J15" s="50"/>
      <c r="K15" s="50"/>
      <c r="L15" s="50"/>
      <c r="M15" s="50"/>
      <c r="N15" s="51"/>
      <c r="O15" s="24"/>
      <c r="P15" s="24"/>
      <c r="Q15" s="24"/>
      <c r="R15" s="24">
        <v>324</v>
      </c>
      <c r="S15" s="24"/>
      <c r="T15" s="24"/>
      <c r="U15" s="24"/>
      <c r="V15" s="24"/>
      <c r="W15" s="26"/>
    </row>
    <row r="16" spans="1:60">
      <c r="A16" s="52">
        <v>43084</v>
      </c>
      <c r="B16" s="15" t="s">
        <v>66</v>
      </c>
      <c r="C16" s="49" t="s">
        <v>63</v>
      </c>
      <c r="D16" s="49" t="s">
        <v>56</v>
      </c>
      <c r="E16" s="50"/>
      <c r="F16" s="50">
        <v>72.56</v>
      </c>
      <c r="G16" s="5">
        <f t="shared" si="0"/>
        <v>953.98000000000025</v>
      </c>
      <c r="H16" s="50"/>
      <c r="I16" s="50"/>
      <c r="J16" s="50"/>
      <c r="K16" s="50"/>
      <c r="L16" s="50"/>
      <c r="M16" s="50"/>
      <c r="N16" s="51"/>
      <c r="O16" s="24"/>
      <c r="P16" s="24"/>
      <c r="Q16" s="24"/>
      <c r="R16" s="24"/>
      <c r="S16" s="24"/>
      <c r="T16" s="24"/>
      <c r="U16" s="24"/>
      <c r="V16" s="24"/>
      <c r="W16" s="26">
        <v>72.56</v>
      </c>
    </row>
    <row r="17" spans="1:23">
      <c r="A17" s="21">
        <v>42722</v>
      </c>
      <c r="B17" s="53" t="s">
        <v>18</v>
      </c>
      <c r="C17" s="49" t="s">
        <v>41</v>
      </c>
      <c r="D17" s="49" t="s">
        <v>56</v>
      </c>
      <c r="E17" s="50"/>
      <c r="F17" s="50">
        <v>75</v>
      </c>
      <c r="G17" s="5">
        <f t="shared" si="0"/>
        <v>878.98000000000025</v>
      </c>
      <c r="H17" s="50"/>
      <c r="I17" s="50"/>
      <c r="J17" s="50"/>
      <c r="K17" s="50"/>
      <c r="L17" s="50"/>
      <c r="M17" s="50"/>
      <c r="N17" s="51"/>
      <c r="O17" s="24"/>
      <c r="P17" s="24"/>
      <c r="Q17" s="24">
        <v>75</v>
      </c>
      <c r="R17" s="24"/>
      <c r="S17" s="24"/>
      <c r="T17" s="24"/>
      <c r="U17" s="24"/>
      <c r="V17" s="24"/>
      <c r="W17" s="26"/>
    </row>
    <row r="18" spans="1:23">
      <c r="A18" s="21">
        <v>42722</v>
      </c>
      <c r="B18" s="53" t="s">
        <v>45</v>
      </c>
      <c r="C18" s="49" t="s">
        <v>41</v>
      </c>
      <c r="D18" s="49" t="s">
        <v>56</v>
      </c>
      <c r="E18" s="50"/>
      <c r="F18" s="50">
        <v>75</v>
      </c>
      <c r="G18" s="5">
        <f t="shared" si="0"/>
        <v>803.98000000000025</v>
      </c>
      <c r="H18" s="50"/>
      <c r="I18" s="50"/>
      <c r="J18" s="50"/>
      <c r="K18" s="50"/>
      <c r="L18" s="50"/>
      <c r="M18" s="50"/>
      <c r="N18" s="51"/>
      <c r="O18" s="24"/>
      <c r="P18" s="24"/>
      <c r="Q18" s="24">
        <v>75</v>
      </c>
      <c r="R18" s="24"/>
      <c r="S18" s="24"/>
      <c r="T18" s="24"/>
      <c r="U18" s="24"/>
      <c r="V18" s="24"/>
      <c r="W18" s="26"/>
    </row>
    <row r="19" spans="1:23" ht="15.75" thickBot="1">
      <c r="A19" s="54">
        <v>42722</v>
      </c>
      <c r="B19" s="55" t="s">
        <v>46</v>
      </c>
      <c r="C19" s="56" t="s">
        <v>41</v>
      </c>
      <c r="D19" s="56" t="s">
        <v>56</v>
      </c>
      <c r="E19" s="57"/>
      <c r="F19" s="57">
        <v>75</v>
      </c>
      <c r="G19" s="5">
        <f t="shared" si="0"/>
        <v>728.98000000000025</v>
      </c>
      <c r="H19" s="57"/>
      <c r="I19" s="57"/>
      <c r="J19" s="57"/>
      <c r="K19" s="57"/>
      <c r="L19" s="57"/>
      <c r="M19" s="57"/>
      <c r="N19" s="58"/>
      <c r="O19" s="59"/>
      <c r="P19" s="59"/>
      <c r="Q19" s="59">
        <v>75</v>
      </c>
      <c r="R19" s="59"/>
      <c r="S19" s="59"/>
      <c r="T19" s="59"/>
      <c r="U19" s="59"/>
      <c r="V19" s="59"/>
      <c r="W19" s="60"/>
    </row>
    <row r="20" spans="1:23">
      <c r="A20" s="61">
        <v>42750</v>
      </c>
      <c r="B20" s="62" t="s">
        <v>12</v>
      </c>
      <c r="C20" s="63" t="s">
        <v>11</v>
      </c>
      <c r="D20" s="63" t="s">
        <v>57</v>
      </c>
      <c r="E20" s="64"/>
      <c r="F20" s="64">
        <v>58</v>
      </c>
      <c r="G20" s="5">
        <f t="shared" si="0"/>
        <v>670.98000000000025</v>
      </c>
      <c r="H20" s="64"/>
      <c r="I20" s="64"/>
      <c r="J20" s="64"/>
      <c r="K20" s="64"/>
      <c r="L20" s="64"/>
      <c r="M20" s="64"/>
      <c r="N20" s="65"/>
      <c r="O20" s="66"/>
      <c r="P20" s="66"/>
      <c r="Q20" s="66"/>
      <c r="R20" s="66"/>
      <c r="S20" s="66"/>
      <c r="T20" s="66">
        <v>58</v>
      </c>
      <c r="U20" s="66"/>
      <c r="V20" s="66"/>
      <c r="W20" s="67"/>
    </row>
    <row r="21" spans="1:23">
      <c r="A21" s="42">
        <v>42766</v>
      </c>
      <c r="B21" s="15" t="s">
        <v>17</v>
      </c>
      <c r="C21" s="49" t="s">
        <v>49</v>
      </c>
      <c r="D21" s="49" t="s">
        <v>57</v>
      </c>
      <c r="E21" s="50"/>
      <c r="F21" s="50">
        <v>100</v>
      </c>
      <c r="G21" s="5">
        <f t="shared" si="0"/>
        <v>570.98000000000025</v>
      </c>
      <c r="H21" s="50"/>
      <c r="I21" s="50"/>
      <c r="J21" s="50"/>
      <c r="K21" s="50"/>
      <c r="L21" s="50"/>
      <c r="M21" s="50"/>
      <c r="N21" s="51"/>
      <c r="O21" s="24"/>
      <c r="P21" s="24">
        <v>100</v>
      </c>
      <c r="Q21" s="24"/>
      <c r="R21" s="24"/>
      <c r="S21" s="24"/>
      <c r="T21" s="24"/>
      <c r="U21" s="24"/>
      <c r="V21" s="24"/>
      <c r="W21" s="26"/>
    </row>
    <row r="22" spans="1:23">
      <c r="A22" s="42">
        <v>42775</v>
      </c>
      <c r="B22" s="15" t="s">
        <v>13</v>
      </c>
      <c r="C22" s="49" t="s">
        <v>14</v>
      </c>
      <c r="D22" s="49" t="s">
        <v>57</v>
      </c>
      <c r="E22" s="50"/>
      <c r="F22" s="50">
        <v>14.7</v>
      </c>
      <c r="G22" s="5">
        <f t="shared" si="0"/>
        <v>556.2800000000002</v>
      </c>
      <c r="H22" s="50"/>
      <c r="I22" s="50"/>
      <c r="J22" s="50"/>
      <c r="K22" s="50"/>
      <c r="L22" s="50"/>
      <c r="M22" s="50"/>
      <c r="N22" s="51"/>
      <c r="O22" s="24"/>
      <c r="P22" s="24"/>
      <c r="Q22" s="24"/>
      <c r="R22" s="24">
        <v>14.7</v>
      </c>
      <c r="S22" s="24"/>
      <c r="T22" s="24"/>
      <c r="U22" s="24"/>
      <c r="V22" s="24"/>
      <c r="W22" s="26"/>
    </row>
    <row r="23" spans="1:23">
      <c r="A23" s="42">
        <v>42795</v>
      </c>
      <c r="B23" s="15" t="s">
        <v>69</v>
      </c>
      <c r="C23" s="49" t="s">
        <v>54</v>
      </c>
      <c r="D23" s="49" t="s">
        <v>57</v>
      </c>
      <c r="E23" s="50"/>
      <c r="F23" s="50">
        <v>378</v>
      </c>
      <c r="G23" s="5">
        <f t="shared" si="0"/>
        <v>178.2800000000002</v>
      </c>
      <c r="H23" s="50"/>
      <c r="I23" s="50"/>
      <c r="J23" s="50"/>
      <c r="K23" s="50"/>
      <c r="L23" s="50"/>
      <c r="M23" s="50"/>
      <c r="N23" s="51"/>
      <c r="O23" s="24"/>
      <c r="P23" s="24"/>
      <c r="Q23" s="24"/>
      <c r="R23" s="24">
        <v>226.8</v>
      </c>
      <c r="S23" s="24">
        <v>151.19999999999999</v>
      </c>
      <c r="T23" s="24"/>
      <c r="U23" s="24"/>
      <c r="V23" s="24"/>
      <c r="W23" s="26"/>
    </row>
    <row r="24" spans="1:23">
      <c r="A24" s="42">
        <v>42809</v>
      </c>
      <c r="B24" s="15" t="s">
        <v>12</v>
      </c>
      <c r="C24" s="49" t="s">
        <v>68</v>
      </c>
      <c r="D24" s="49" t="s">
        <v>57</v>
      </c>
      <c r="E24" s="50"/>
      <c r="F24" s="50">
        <v>25</v>
      </c>
      <c r="G24" s="5">
        <f t="shared" si="0"/>
        <v>153.2800000000002</v>
      </c>
      <c r="H24" s="50"/>
      <c r="I24" s="50"/>
      <c r="J24" s="50"/>
      <c r="K24" s="50"/>
      <c r="L24" s="50"/>
      <c r="M24" s="50"/>
      <c r="N24" s="51"/>
      <c r="O24" s="24"/>
      <c r="P24" s="24"/>
      <c r="Q24" s="24"/>
      <c r="R24" s="24"/>
      <c r="S24" s="24"/>
      <c r="T24" s="24">
        <v>25</v>
      </c>
      <c r="U24" s="24"/>
      <c r="V24" s="24"/>
      <c r="W24" s="26"/>
    </row>
    <row r="25" spans="1:23">
      <c r="A25" s="42">
        <v>42814</v>
      </c>
      <c r="B25" s="15" t="s">
        <v>31</v>
      </c>
      <c r="C25" s="49" t="s">
        <v>39</v>
      </c>
      <c r="D25" s="49"/>
      <c r="E25" s="50">
        <v>2200</v>
      </c>
      <c r="F25" s="50"/>
      <c r="G25" s="5">
        <f t="shared" si="0"/>
        <v>2353.2800000000002</v>
      </c>
      <c r="H25" s="50"/>
      <c r="I25" s="50"/>
      <c r="J25" s="50"/>
      <c r="K25" s="50">
        <v>2200</v>
      </c>
      <c r="L25" s="50"/>
      <c r="M25" s="50"/>
      <c r="N25" s="51"/>
      <c r="O25" s="24"/>
      <c r="P25" s="24"/>
      <c r="Q25" s="24"/>
      <c r="R25" s="24"/>
      <c r="S25" s="24"/>
      <c r="T25" s="24"/>
      <c r="U25" s="24"/>
      <c r="V25" s="24"/>
      <c r="W25" s="26"/>
    </row>
    <row r="26" spans="1:23">
      <c r="A26" s="42">
        <v>42825</v>
      </c>
      <c r="B26" s="15" t="s">
        <v>16</v>
      </c>
      <c r="C26" s="49" t="s">
        <v>49</v>
      </c>
      <c r="D26" s="49" t="s">
        <v>58</v>
      </c>
      <c r="E26" s="50"/>
      <c r="F26" s="50">
        <v>350</v>
      </c>
      <c r="G26" s="5">
        <f t="shared" si="0"/>
        <v>2003.2800000000002</v>
      </c>
      <c r="H26" s="50"/>
      <c r="I26" s="50"/>
      <c r="J26" s="50"/>
      <c r="K26" s="50"/>
      <c r="L26" s="50"/>
      <c r="M26" s="50"/>
      <c r="N26" s="51"/>
      <c r="O26" s="24"/>
      <c r="P26" s="24">
        <v>350</v>
      </c>
      <c r="Q26" s="24"/>
      <c r="R26" s="24"/>
      <c r="S26" s="24"/>
      <c r="T26" s="24"/>
      <c r="U26" s="24"/>
      <c r="V26" s="24"/>
      <c r="W26" s="26"/>
    </row>
    <row r="27" spans="1:23">
      <c r="A27" s="42">
        <v>42829</v>
      </c>
      <c r="B27" s="15" t="s">
        <v>47</v>
      </c>
      <c r="C27" s="49" t="s">
        <v>48</v>
      </c>
      <c r="D27" s="49" t="s">
        <v>57</v>
      </c>
      <c r="E27" s="50"/>
      <c r="F27" s="50">
        <v>265</v>
      </c>
      <c r="G27" s="5">
        <f t="shared" si="0"/>
        <v>1738.2800000000002</v>
      </c>
      <c r="H27" s="50"/>
      <c r="I27" s="50"/>
      <c r="J27" s="50"/>
      <c r="K27" s="50"/>
      <c r="L27" s="50"/>
      <c r="M27" s="50"/>
      <c r="N27" s="51"/>
      <c r="O27" s="24"/>
      <c r="P27" s="24">
        <v>265</v>
      </c>
      <c r="Q27" s="24"/>
      <c r="R27" s="24"/>
      <c r="S27" s="24"/>
      <c r="T27" s="24"/>
      <c r="U27" s="24"/>
      <c r="V27" s="24"/>
      <c r="W27" s="26"/>
    </row>
    <row r="28" spans="1:23" s="20" customFormat="1" ht="15.75" thickBot="1">
      <c r="A28" s="68">
        <v>42829</v>
      </c>
      <c r="B28" s="55" t="s">
        <v>50</v>
      </c>
      <c r="C28" s="55" t="s">
        <v>51</v>
      </c>
      <c r="D28" s="56" t="s">
        <v>57</v>
      </c>
      <c r="E28" s="69"/>
      <c r="F28" s="69">
        <v>27.5</v>
      </c>
      <c r="G28" s="5">
        <f t="shared" si="0"/>
        <v>1710.7800000000002</v>
      </c>
      <c r="H28" s="69"/>
      <c r="I28" s="69"/>
      <c r="J28" s="69"/>
      <c r="K28" s="69"/>
      <c r="L28" s="69"/>
      <c r="M28" s="69"/>
      <c r="N28" s="70"/>
      <c r="O28" s="71"/>
      <c r="P28" s="71"/>
      <c r="Q28" s="71"/>
      <c r="R28" s="71"/>
      <c r="S28" s="71"/>
      <c r="T28" s="71"/>
      <c r="U28" s="71">
        <v>27.5</v>
      </c>
      <c r="V28" s="71"/>
      <c r="W28" s="72"/>
    </row>
    <row r="29" spans="1:23">
      <c r="A29" s="61">
        <v>42835</v>
      </c>
      <c r="B29" s="62" t="s">
        <v>19</v>
      </c>
      <c r="C29" s="63" t="s">
        <v>7</v>
      </c>
      <c r="D29" s="63" t="s">
        <v>57</v>
      </c>
      <c r="E29" s="64"/>
      <c r="F29" s="64">
        <v>400</v>
      </c>
      <c r="G29" s="5">
        <f t="shared" si="0"/>
        <v>1310.7800000000002</v>
      </c>
      <c r="H29" s="64"/>
      <c r="I29" s="64"/>
      <c r="J29" s="64"/>
      <c r="K29" s="64"/>
      <c r="L29" s="64"/>
      <c r="M29" s="64"/>
      <c r="N29" s="65"/>
      <c r="O29" s="66">
        <v>400</v>
      </c>
      <c r="P29" s="66"/>
      <c r="Q29" s="66"/>
      <c r="R29" s="66"/>
      <c r="S29" s="66"/>
      <c r="T29" s="66"/>
      <c r="U29" s="66"/>
      <c r="V29" s="66"/>
      <c r="W29" s="67"/>
    </row>
    <row r="30" spans="1:23">
      <c r="A30" s="42">
        <v>42835</v>
      </c>
      <c r="B30" s="15" t="s">
        <v>18</v>
      </c>
      <c r="C30" s="49" t="s">
        <v>41</v>
      </c>
      <c r="D30" s="49" t="s">
        <v>57</v>
      </c>
      <c r="E30" s="50"/>
      <c r="F30" s="50">
        <v>55</v>
      </c>
      <c r="G30" s="5">
        <f t="shared" si="0"/>
        <v>1255.7800000000002</v>
      </c>
      <c r="H30" s="50"/>
      <c r="I30" s="50"/>
      <c r="J30" s="50"/>
      <c r="K30" s="50"/>
      <c r="L30" s="50"/>
      <c r="M30" s="50"/>
      <c r="N30" s="51"/>
      <c r="O30" s="24"/>
      <c r="P30" s="24"/>
      <c r="Q30" s="24">
        <v>55</v>
      </c>
      <c r="R30" s="24"/>
      <c r="S30" s="24"/>
      <c r="T30" s="24"/>
      <c r="U30" s="24"/>
      <c r="V30" s="24"/>
      <c r="W30" s="26"/>
    </row>
    <row r="31" spans="1:23" s="20" customFormat="1">
      <c r="A31" s="14">
        <v>42836</v>
      </c>
      <c r="B31" s="15" t="s">
        <v>52</v>
      </c>
      <c r="C31" s="15" t="s">
        <v>53</v>
      </c>
      <c r="D31" s="49" t="s">
        <v>58</v>
      </c>
      <c r="E31" s="16"/>
      <c r="F31" s="16">
        <v>70</v>
      </c>
      <c r="G31" s="5">
        <f t="shared" si="0"/>
        <v>1185.7800000000002</v>
      </c>
      <c r="H31" s="16"/>
      <c r="I31" s="16"/>
      <c r="J31" s="16"/>
      <c r="K31" s="16"/>
      <c r="L31" s="16"/>
      <c r="M31" s="16"/>
      <c r="N31" s="17"/>
      <c r="O31" s="18"/>
      <c r="P31" s="18"/>
      <c r="Q31" s="18"/>
      <c r="R31" s="18"/>
      <c r="S31" s="18"/>
      <c r="T31" s="18">
        <v>70</v>
      </c>
      <c r="U31" s="18"/>
      <c r="V31" s="18"/>
      <c r="W31" s="19"/>
    </row>
    <row r="32" spans="1:23">
      <c r="A32" s="42">
        <v>42840</v>
      </c>
      <c r="B32" s="15" t="s">
        <v>12</v>
      </c>
      <c r="C32" s="49" t="s">
        <v>11</v>
      </c>
      <c r="D32" s="49" t="s">
        <v>58</v>
      </c>
      <c r="E32" s="50"/>
      <c r="F32" s="50">
        <v>58</v>
      </c>
      <c r="G32" s="5">
        <f t="shared" si="0"/>
        <v>1127.7800000000002</v>
      </c>
      <c r="H32" s="50"/>
      <c r="I32" s="50"/>
      <c r="J32" s="50"/>
      <c r="K32" s="50"/>
      <c r="L32" s="50"/>
      <c r="M32" s="50"/>
      <c r="N32" s="51"/>
      <c r="O32" s="24"/>
      <c r="P32" s="24"/>
      <c r="Q32" s="24"/>
      <c r="R32" s="24"/>
      <c r="S32" s="24"/>
      <c r="T32" s="24">
        <v>58</v>
      </c>
      <c r="U32" s="24"/>
      <c r="V32" s="24"/>
      <c r="W32" s="26"/>
    </row>
    <row r="33" spans="1:60" s="20" customFormat="1">
      <c r="A33" s="14">
        <v>42843</v>
      </c>
      <c r="B33" s="15" t="s">
        <v>13</v>
      </c>
      <c r="C33" s="15" t="s">
        <v>14</v>
      </c>
      <c r="D33" s="49" t="s">
        <v>58</v>
      </c>
      <c r="E33" s="16"/>
      <c r="F33" s="16">
        <v>28.5</v>
      </c>
      <c r="G33" s="5">
        <f t="shared" si="0"/>
        <v>1099.2800000000002</v>
      </c>
      <c r="H33" s="16"/>
      <c r="I33" s="16"/>
      <c r="J33" s="16"/>
      <c r="K33" s="16"/>
      <c r="L33" s="16"/>
      <c r="M33" s="16"/>
      <c r="N33" s="17"/>
      <c r="O33" s="18"/>
      <c r="P33" s="18"/>
      <c r="Q33" s="18"/>
      <c r="R33" s="18">
        <v>28.5</v>
      </c>
      <c r="S33" s="18"/>
      <c r="T33" s="18"/>
      <c r="U33" s="18"/>
      <c r="V33" s="18"/>
      <c r="W33" s="19"/>
    </row>
    <row r="34" spans="1:60">
      <c r="A34" s="42">
        <v>42843</v>
      </c>
      <c r="B34" s="15" t="s">
        <v>71</v>
      </c>
      <c r="C34" s="49" t="s">
        <v>65</v>
      </c>
      <c r="D34" s="49" t="s">
        <v>58</v>
      </c>
      <c r="E34" s="50"/>
      <c r="F34" s="50">
        <v>54</v>
      </c>
      <c r="G34" s="5">
        <f t="shared" si="0"/>
        <v>1045.2800000000002</v>
      </c>
      <c r="H34" s="50"/>
      <c r="I34" s="50"/>
      <c r="J34" s="50"/>
      <c r="K34" s="50"/>
      <c r="L34" s="50"/>
      <c r="M34" s="50"/>
      <c r="N34" s="51"/>
      <c r="O34" s="24"/>
      <c r="P34" s="24"/>
      <c r="Q34" s="24"/>
      <c r="R34" s="24">
        <v>54</v>
      </c>
      <c r="S34" s="24"/>
      <c r="T34" s="24"/>
      <c r="U34" s="24"/>
      <c r="V34" s="24"/>
      <c r="W34" s="26"/>
    </row>
    <row r="35" spans="1:60">
      <c r="A35" s="61">
        <v>42845</v>
      </c>
      <c r="B35" s="15" t="s">
        <v>71</v>
      </c>
      <c r="C35" s="49" t="s">
        <v>65</v>
      </c>
      <c r="D35" s="49" t="s">
        <v>58</v>
      </c>
      <c r="E35" s="64"/>
      <c r="F35" s="64">
        <v>54</v>
      </c>
      <c r="G35" s="5">
        <f t="shared" si="0"/>
        <v>991.2800000000002</v>
      </c>
      <c r="H35" s="64"/>
      <c r="I35" s="64"/>
      <c r="J35" s="64"/>
      <c r="K35" s="64"/>
      <c r="L35" s="64"/>
      <c r="M35" s="64"/>
      <c r="N35" s="65"/>
      <c r="O35" s="24"/>
      <c r="P35" s="24"/>
      <c r="Q35" s="24"/>
      <c r="R35" s="24">
        <v>54</v>
      </c>
      <c r="S35" s="24"/>
      <c r="T35" s="24"/>
      <c r="U35" s="24"/>
      <c r="V35" s="24"/>
      <c r="W35" s="26"/>
    </row>
    <row r="36" spans="1:60">
      <c r="A36" s="61">
        <v>42852</v>
      </c>
      <c r="B36" s="15" t="s">
        <v>71</v>
      </c>
      <c r="C36" s="49" t="s">
        <v>65</v>
      </c>
      <c r="D36" s="49" t="s">
        <v>58</v>
      </c>
      <c r="E36" s="64"/>
      <c r="F36" s="64">
        <v>54</v>
      </c>
      <c r="G36" s="5">
        <f t="shared" si="0"/>
        <v>937.2800000000002</v>
      </c>
      <c r="H36" s="64"/>
      <c r="I36" s="64"/>
      <c r="J36" s="64"/>
      <c r="K36" s="64"/>
      <c r="L36" s="64"/>
      <c r="M36" s="64"/>
      <c r="N36" s="65"/>
      <c r="O36" s="24"/>
      <c r="P36" s="24"/>
      <c r="Q36" s="24"/>
      <c r="R36" s="24">
        <v>54</v>
      </c>
      <c r="S36" s="24"/>
      <c r="T36" s="24"/>
      <c r="U36" s="24"/>
      <c r="V36" s="24"/>
      <c r="W36" s="26"/>
    </row>
    <row r="37" spans="1:60">
      <c r="A37" s="61">
        <v>42859</v>
      </c>
      <c r="B37" s="15" t="s">
        <v>71</v>
      </c>
      <c r="C37" s="49" t="s">
        <v>65</v>
      </c>
      <c r="D37" s="49" t="s">
        <v>58</v>
      </c>
      <c r="E37" s="64"/>
      <c r="F37" s="64">
        <v>54</v>
      </c>
      <c r="G37" s="5">
        <f t="shared" si="0"/>
        <v>883.2800000000002</v>
      </c>
      <c r="H37" s="64"/>
      <c r="I37" s="64"/>
      <c r="J37" s="64"/>
      <c r="K37" s="64"/>
      <c r="L37" s="64"/>
      <c r="M37" s="64"/>
      <c r="N37" s="65"/>
      <c r="O37" s="24"/>
      <c r="P37" s="24"/>
      <c r="Q37" s="24"/>
      <c r="R37" s="24">
        <v>54</v>
      </c>
      <c r="S37" s="24"/>
      <c r="T37" s="24"/>
      <c r="U37" s="24"/>
      <c r="V37" s="24"/>
      <c r="W37" s="26"/>
    </row>
    <row r="38" spans="1:60">
      <c r="A38" s="61">
        <v>42866</v>
      </c>
      <c r="B38" s="15" t="s">
        <v>71</v>
      </c>
      <c r="C38" s="49" t="s">
        <v>65</v>
      </c>
      <c r="D38" s="49" t="s">
        <v>58</v>
      </c>
      <c r="E38" s="64"/>
      <c r="F38" s="64">
        <v>54</v>
      </c>
      <c r="G38" s="5">
        <f t="shared" si="0"/>
        <v>829.2800000000002</v>
      </c>
      <c r="H38" s="64"/>
      <c r="I38" s="64"/>
      <c r="J38" s="64"/>
      <c r="K38" s="64"/>
      <c r="L38" s="64"/>
      <c r="M38" s="64"/>
      <c r="N38" s="65"/>
      <c r="O38" s="24"/>
      <c r="P38" s="24"/>
      <c r="Q38" s="24"/>
      <c r="R38" s="24">
        <v>54</v>
      </c>
      <c r="S38" s="24"/>
      <c r="T38" s="24"/>
      <c r="U38" s="24"/>
      <c r="V38" s="24"/>
      <c r="W38" s="26"/>
    </row>
    <row r="39" spans="1:60">
      <c r="A39" s="61">
        <v>42873</v>
      </c>
      <c r="B39" s="15" t="s">
        <v>71</v>
      </c>
      <c r="C39" s="49" t="s">
        <v>65</v>
      </c>
      <c r="D39" s="49" t="s">
        <v>58</v>
      </c>
      <c r="E39" s="64"/>
      <c r="F39" s="64">
        <v>54</v>
      </c>
      <c r="G39" s="5">
        <f t="shared" si="0"/>
        <v>775.2800000000002</v>
      </c>
      <c r="H39" s="64"/>
      <c r="I39" s="64"/>
      <c r="J39" s="64"/>
      <c r="K39" s="64"/>
      <c r="L39" s="64"/>
      <c r="M39" s="64"/>
      <c r="N39" s="65"/>
      <c r="O39" s="24"/>
      <c r="P39" s="24"/>
      <c r="Q39" s="24"/>
      <c r="R39" s="24">
        <v>54</v>
      </c>
      <c r="S39" s="24"/>
      <c r="T39" s="24"/>
      <c r="U39" s="24"/>
      <c r="V39" s="24"/>
      <c r="W39" s="26"/>
    </row>
    <row r="40" spans="1:60">
      <c r="A40" s="61">
        <v>42875</v>
      </c>
      <c r="B40" s="15" t="s">
        <v>12</v>
      </c>
      <c r="C40" s="49" t="s">
        <v>68</v>
      </c>
      <c r="D40" s="49" t="s">
        <v>58</v>
      </c>
      <c r="E40" s="64"/>
      <c r="F40" s="64">
        <v>25</v>
      </c>
      <c r="G40" s="5">
        <f t="shared" si="0"/>
        <v>750.2800000000002</v>
      </c>
      <c r="H40" s="64"/>
      <c r="I40" s="64"/>
      <c r="J40" s="64"/>
      <c r="K40" s="64"/>
      <c r="L40" s="64"/>
      <c r="M40" s="64"/>
      <c r="N40" s="65"/>
      <c r="O40" s="24"/>
      <c r="P40" s="24"/>
      <c r="Q40" s="24"/>
      <c r="R40" s="24"/>
      <c r="S40" s="24"/>
      <c r="T40" s="24">
        <v>25</v>
      </c>
      <c r="U40" s="24"/>
      <c r="V40" s="24"/>
      <c r="W40" s="26"/>
    </row>
    <row r="41" spans="1:60">
      <c r="A41" s="61">
        <v>42880</v>
      </c>
      <c r="B41" s="15" t="s">
        <v>71</v>
      </c>
      <c r="C41" s="49" t="s">
        <v>65</v>
      </c>
      <c r="D41" s="49" t="s">
        <v>58</v>
      </c>
      <c r="E41" s="64"/>
      <c r="F41" s="64">
        <v>54</v>
      </c>
      <c r="G41" s="5">
        <f t="shared" si="0"/>
        <v>696.2800000000002</v>
      </c>
      <c r="H41" s="64"/>
      <c r="I41" s="64"/>
      <c r="J41" s="64"/>
      <c r="K41" s="64"/>
      <c r="L41" s="64"/>
      <c r="M41" s="64"/>
      <c r="N41" s="65"/>
      <c r="O41" s="24"/>
      <c r="P41" s="24"/>
      <c r="Q41" s="24"/>
      <c r="R41" s="24">
        <v>54</v>
      </c>
      <c r="S41" s="24"/>
      <c r="T41" s="24"/>
      <c r="U41" s="24"/>
      <c r="V41" s="24"/>
      <c r="W41" s="26"/>
    </row>
    <row r="42" spans="1:60">
      <c r="A42" s="61">
        <v>42887</v>
      </c>
      <c r="B42" s="15" t="s">
        <v>71</v>
      </c>
      <c r="C42" s="49" t="s">
        <v>65</v>
      </c>
      <c r="D42" s="49" t="s">
        <v>58</v>
      </c>
      <c r="E42" s="64"/>
      <c r="F42" s="64">
        <v>54</v>
      </c>
      <c r="G42" s="5">
        <f t="shared" si="0"/>
        <v>642.2800000000002</v>
      </c>
      <c r="H42" s="64"/>
      <c r="I42" s="64"/>
      <c r="J42" s="64"/>
      <c r="K42" s="64"/>
      <c r="L42" s="64"/>
      <c r="M42" s="64"/>
      <c r="N42" s="65"/>
      <c r="O42" s="24"/>
      <c r="P42" s="24"/>
      <c r="Q42" s="24"/>
      <c r="R42" s="24">
        <v>54</v>
      </c>
      <c r="S42" s="24"/>
      <c r="T42" s="24"/>
      <c r="U42" s="24"/>
      <c r="V42" s="24"/>
      <c r="W42" s="26"/>
    </row>
    <row r="43" spans="1:60">
      <c r="A43" s="61">
        <v>42889</v>
      </c>
      <c r="B43" s="62" t="s">
        <v>45</v>
      </c>
      <c r="C43" s="63" t="s">
        <v>41</v>
      </c>
      <c r="D43" s="49" t="s">
        <v>58</v>
      </c>
      <c r="E43" s="64"/>
      <c r="F43" s="64">
        <v>75</v>
      </c>
      <c r="G43" s="5">
        <f t="shared" si="0"/>
        <v>567.2800000000002</v>
      </c>
      <c r="H43" s="64"/>
      <c r="I43" s="64"/>
      <c r="J43" s="64"/>
      <c r="K43" s="64"/>
      <c r="L43" s="64"/>
      <c r="M43" s="64"/>
      <c r="N43" s="65"/>
      <c r="O43" s="24"/>
      <c r="P43" s="24"/>
      <c r="Q43" s="24">
        <v>75</v>
      </c>
      <c r="R43" s="24"/>
      <c r="S43" s="24"/>
      <c r="T43" s="24"/>
      <c r="U43" s="24"/>
      <c r="V43" s="24"/>
      <c r="W43" s="26"/>
    </row>
    <row r="44" spans="1:60" ht="15.75" thickBot="1">
      <c r="A44" s="73">
        <v>42889</v>
      </c>
      <c r="B44" s="55" t="s">
        <v>46</v>
      </c>
      <c r="C44" s="56" t="s">
        <v>41</v>
      </c>
      <c r="D44" s="56" t="s">
        <v>58</v>
      </c>
      <c r="E44" s="57"/>
      <c r="F44" s="57">
        <v>75</v>
      </c>
      <c r="G44" s="7">
        <f t="shared" si="0"/>
        <v>492.2800000000002</v>
      </c>
      <c r="H44" s="57"/>
      <c r="I44" s="57"/>
      <c r="J44" s="57"/>
      <c r="K44" s="57"/>
      <c r="L44" s="57"/>
      <c r="M44" s="57"/>
      <c r="N44" s="58"/>
      <c r="O44" s="59"/>
      <c r="P44" s="59"/>
      <c r="Q44" s="59">
        <v>75</v>
      </c>
      <c r="R44" s="59"/>
      <c r="S44" s="59"/>
      <c r="T44" s="59"/>
      <c r="U44" s="59"/>
      <c r="V44" s="59"/>
      <c r="W44" s="60"/>
    </row>
    <row r="45" spans="1:60">
      <c r="A45" s="74">
        <v>42891</v>
      </c>
      <c r="B45" s="62" t="s">
        <v>70</v>
      </c>
      <c r="C45" s="75" t="s">
        <v>54</v>
      </c>
      <c r="D45" s="75" t="s">
        <v>58</v>
      </c>
      <c r="E45" s="66"/>
      <c r="F45" s="66">
        <v>190</v>
      </c>
      <c r="G45" s="8">
        <f t="shared" si="0"/>
        <v>302.2800000000002</v>
      </c>
      <c r="H45" s="66"/>
      <c r="I45" s="66"/>
      <c r="J45" s="66"/>
      <c r="K45" s="66"/>
      <c r="L45" s="66"/>
      <c r="M45" s="66"/>
      <c r="N45" s="67"/>
      <c r="O45" s="66"/>
      <c r="P45" s="66"/>
      <c r="Q45" s="66"/>
      <c r="R45" s="66"/>
      <c r="S45" s="66">
        <v>190</v>
      </c>
      <c r="T45" s="66"/>
      <c r="U45" s="66"/>
      <c r="V45" s="66"/>
      <c r="W45" s="67"/>
    </row>
    <row r="46" spans="1:60">
      <c r="A46" s="21">
        <v>42896</v>
      </c>
      <c r="B46" s="22" t="s">
        <v>19</v>
      </c>
      <c r="C46" s="23" t="s">
        <v>7</v>
      </c>
      <c r="D46" s="23" t="s">
        <v>58</v>
      </c>
      <c r="E46" s="24"/>
      <c r="F46" s="24">
        <v>250</v>
      </c>
      <c r="G46" s="5">
        <f t="shared" si="0"/>
        <v>52.2800000000002</v>
      </c>
      <c r="H46" s="24"/>
      <c r="I46" s="24"/>
      <c r="J46" s="24"/>
      <c r="K46" s="24"/>
      <c r="L46" s="24"/>
      <c r="M46" s="24"/>
      <c r="N46" s="26"/>
      <c r="O46" s="24">
        <v>250</v>
      </c>
      <c r="P46" s="24"/>
      <c r="Q46" s="24"/>
      <c r="R46" s="24"/>
      <c r="S46" s="24"/>
      <c r="T46" s="24"/>
      <c r="U46" s="24"/>
      <c r="V46" s="24"/>
      <c r="W46" s="26"/>
    </row>
    <row r="47" spans="1:60">
      <c r="A47" s="21">
        <v>42916</v>
      </c>
      <c r="B47" s="31" t="s">
        <v>31</v>
      </c>
      <c r="C47" s="76" t="s">
        <v>39</v>
      </c>
      <c r="D47" s="76"/>
      <c r="E47" s="77">
        <v>1000</v>
      </c>
      <c r="F47" s="77"/>
      <c r="G47" s="5">
        <f t="shared" si="0"/>
        <v>1052.2800000000002</v>
      </c>
      <c r="H47" s="77"/>
      <c r="I47" s="77"/>
      <c r="J47" s="77"/>
      <c r="K47" s="77">
        <v>1000</v>
      </c>
      <c r="L47" s="77"/>
      <c r="M47" s="77"/>
      <c r="N47" s="78"/>
      <c r="O47" s="46"/>
      <c r="P47" s="46"/>
      <c r="Q47" s="46"/>
      <c r="R47" s="46"/>
      <c r="S47" s="46"/>
      <c r="T47" s="46"/>
      <c r="U47" s="46"/>
      <c r="V47" s="46"/>
      <c r="W47" s="47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</row>
    <row r="48" spans="1:60">
      <c r="A48" s="21">
        <v>42962</v>
      </c>
      <c r="B48" s="22" t="s">
        <v>74</v>
      </c>
      <c r="C48" s="23" t="s">
        <v>54</v>
      </c>
      <c r="D48" s="23" t="s">
        <v>59</v>
      </c>
      <c r="E48" s="24"/>
      <c r="F48" s="24">
        <v>378</v>
      </c>
      <c r="G48" s="5">
        <f t="shared" si="0"/>
        <v>674.2800000000002</v>
      </c>
      <c r="H48" s="24"/>
      <c r="I48" s="24"/>
      <c r="J48" s="24"/>
      <c r="K48" s="24"/>
      <c r="L48" s="24">
        <v>378</v>
      </c>
      <c r="M48" s="24"/>
      <c r="N48" s="26"/>
      <c r="O48" s="24"/>
      <c r="P48" s="24"/>
      <c r="Q48" s="24"/>
      <c r="R48" s="24"/>
      <c r="S48" s="24"/>
      <c r="T48" s="24"/>
      <c r="U48" s="24"/>
      <c r="V48" s="24"/>
      <c r="W48" s="26"/>
    </row>
    <row r="49" spans="1:23">
      <c r="A49" s="21">
        <v>42978</v>
      </c>
      <c r="B49" s="22" t="s">
        <v>61</v>
      </c>
      <c r="C49" s="23" t="s">
        <v>62</v>
      </c>
      <c r="D49" s="23"/>
      <c r="E49" s="24"/>
      <c r="F49" s="24">
        <v>150</v>
      </c>
      <c r="G49" s="9">
        <f t="shared" si="0"/>
        <v>524.2800000000002</v>
      </c>
      <c r="H49" s="24"/>
      <c r="I49" s="24"/>
      <c r="J49" s="24"/>
      <c r="K49" s="24"/>
      <c r="L49" s="24"/>
      <c r="M49" s="24"/>
      <c r="N49" s="26"/>
      <c r="O49" s="24"/>
      <c r="P49" s="24"/>
      <c r="Q49" s="24"/>
      <c r="R49" s="24"/>
      <c r="S49" s="24"/>
      <c r="T49" s="24"/>
      <c r="U49" s="24">
        <v>150</v>
      </c>
      <c r="V49" s="24"/>
      <c r="W49" s="26"/>
    </row>
    <row r="50" spans="1:23">
      <c r="A50" s="61">
        <v>42978</v>
      </c>
      <c r="B50" s="62" t="s">
        <v>44</v>
      </c>
      <c r="C50" s="63" t="s">
        <v>43</v>
      </c>
      <c r="D50" s="63" t="s">
        <v>60</v>
      </c>
      <c r="E50" s="64"/>
      <c r="F50" s="65"/>
      <c r="G50" s="9">
        <f t="shared" si="0"/>
        <v>524.2800000000002</v>
      </c>
      <c r="H50" s="79"/>
      <c r="I50" s="64">
        <v>240</v>
      </c>
      <c r="J50" s="64"/>
      <c r="K50" s="64"/>
      <c r="L50" s="64"/>
      <c r="M50" s="64"/>
      <c r="N50" s="65"/>
      <c r="O50" s="24"/>
      <c r="P50" s="24"/>
      <c r="Q50" s="24"/>
      <c r="R50" s="24"/>
      <c r="S50" s="24"/>
      <c r="T50" s="24"/>
      <c r="U50" s="24"/>
      <c r="V50" s="24"/>
      <c r="W50" s="26">
        <v>240</v>
      </c>
    </row>
    <row r="51" spans="1:23" s="20" customFormat="1">
      <c r="A51" s="14">
        <v>42978</v>
      </c>
      <c r="B51" s="15" t="s">
        <v>31</v>
      </c>
      <c r="C51" s="15" t="s">
        <v>40</v>
      </c>
      <c r="D51" s="15" t="s">
        <v>60</v>
      </c>
      <c r="E51" s="16"/>
      <c r="F51" s="16"/>
      <c r="G51" s="84"/>
      <c r="H51" s="16"/>
      <c r="I51" s="16"/>
      <c r="J51" s="16"/>
      <c r="K51" s="16">
        <v>-5039.72</v>
      </c>
      <c r="L51" s="16"/>
      <c r="M51" s="16">
        <v>5039.72</v>
      </c>
      <c r="N51" s="17"/>
      <c r="O51" s="18"/>
      <c r="P51" s="18"/>
      <c r="Q51" s="18"/>
      <c r="R51" s="18"/>
      <c r="S51" s="18"/>
      <c r="T51" s="18"/>
      <c r="U51" s="18"/>
      <c r="V51" s="18"/>
      <c r="W51" s="19"/>
    </row>
    <row r="52" spans="1:23">
      <c r="A52" s="42"/>
      <c r="B52" s="15"/>
      <c r="C52" s="49"/>
      <c r="D52" s="49"/>
      <c r="E52" s="50"/>
      <c r="F52" s="50"/>
      <c r="G52" s="6"/>
      <c r="H52" s="50"/>
      <c r="I52" s="50"/>
      <c r="J52" s="50"/>
      <c r="K52" s="50"/>
      <c r="L52" s="50"/>
      <c r="M52" s="50"/>
      <c r="N52" s="51"/>
      <c r="O52" s="24"/>
      <c r="P52" s="24"/>
      <c r="Q52" s="24"/>
      <c r="R52" s="24"/>
      <c r="S52" s="24"/>
      <c r="T52" s="24"/>
      <c r="U52" s="24"/>
      <c r="V52" s="24"/>
      <c r="W52" s="26"/>
    </row>
    <row r="53" spans="1:23" s="82" customFormat="1">
      <c r="A53" s="80" t="s">
        <v>22</v>
      </c>
      <c r="B53" s="81"/>
      <c r="C53" s="80"/>
      <c r="D53" s="80"/>
      <c r="E53" s="10">
        <f>SUM(E4:E52)</f>
        <v>5702</v>
      </c>
      <c r="F53" s="10">
        <f>SUM(F4:F52)</f>
        <v>5177.72</v>
      </c>
      <c r="G53" s="10"/>
      <c r="H53" s="10">
        <f t="shared" ref="H53:W53" si="1">SUM(H4:H52)</f>
        <v>0</v>
      </c>
      <c r="I53" s="10">
        <f t="shared" si="1"/>
        <v>240</v>
      </c>
      <c r="J53" s="10">
        <f t="shared" si="1"/>
        <v>2</v>
      </c>
      <c r="K53" s="10">
        <f t="shared" si="1"/>
        <v>660.27999999999975</v>
      </c>
      <c r="L53" s="10">
        <f t="shared" si="1"/>
        <v>378</v>
      </c>
      <c r="M53" s="10">
        <f t="shared" si="1"/>
        <v>5039.72</v>
      </c>
      <c r="N53" s="11">
        <f t="shared" si="1"/>
        <v>0</v>
      </c>
      <c r="O53" s="12">
        <f t="shared" si="1"/>
        <v>1050</v>
      </c>
      <c r="P53" s="12">
        <f t="shared" si="1"/>
        <v>815</v>
      </c>
      <c r="Q53" s="12">
        <f t="shared" si="1"/>
        <v>430</v>
      </c>
      <c r="R53" s="12">
        <f t="shared" si="1"/>
        <v>1523.47</v>
      </c>
      <c r="S53" s="12">
        <f t="shared" si="1"/>
        <v>441.2</v>
      </c>
      <c r="T53" s="12">
        <f t="shared" si="1"/>
        <v>289.99</v>
      </c>
      <c r="U53" s="12">
        <f t="shared" si="1"/>
        <v>177.5</v>
      </c>
      <c r="V53" s="12">
        <f t="shared" si="1"/>
        <v>0</v>
      </c>
      <c r="W53" s="13">
        <f t="shared" si="1"/>
        <v>312.56</v>
      </c>
    </row>
  </sheetData>
  <autoFilter ref="A3:BH51"/>
  <sortState ref="A2:G123">
    <sortCondition ref="A2:A123"/>
  </sortState>
  <mergeCells count="4">
    <mergeCell ref="M2:N2"/>
    <mergeCell ref="O2:W2"/>
    <mergeCell ref="A1:F1"/>
    <mergeCell ref="E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Accounts 2016-17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Ben Saffel</cp:lastModifiedBy>
  <cp:lastPrinted>2017-10-03T13:57:15Z</cp:lastPrinted>
  <dcterms:created xsi:type="dcterms:W3CDTF">2014-05-24T22:15:58Z</dcterms:created>
  <dcterms:modified xsi:type="dcterms:W3CDTF">2017-11-01T17:01:23Z</dcterms:modified>
</cp:coreProperties>
</file>